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HOIX DU PAIN" sheetId="1" r:id="rId1"/>
  </sheets>
  <definedNames/>
  <calcPr fullCalcOnLoad="1"/>
</workbook>
</file>

<file path=xl/sharedStrings.xml><?xml version="1.0" encoding="utf-8"?>
<sst xmlns="http://schemas.openxmlformats.org/spreadsheetml/2006/main" count="111" uniqueCount="69">
  <si>
    <t>AMAP</t>
  </si>
  <si>
    <t>odamap</t>
  </si>
  <si>
    <t>AMAP LE PAIN DE LANGIN</t>
  </si>
  <si>
    <t>Pré-payement et échéancier</t>
  </si>
  <si>
    <t xml:space="preserve">Nom et Prénom:   </t>
  </si>
  <si>
    <t>nombre de distributions :</t>
  </si>
  <si>
    <t>46 distributions</t>
  </si>
  <si>
    <t xml:space="preserve">CONTRAT </t>
  </si>
  <si>
    <t>SEMAINES</t>
  </si>
  <si>
    <t>coût du contrat :</t>
  </si>
  <si>
    <t>Date de début :</t>
  </si>
  <si>
    <t>Paiements par chèques ou virements.</t>
  </si>
  <si>
    <t>FARINE</t>
  </si>
  <si>
    <t>Froment (blé), seigle et petit épeautre bio et local, semé, récolté, stocké, trié et moulu à la ferme.</t>
  </si>
  <si>
    <t>en 1 fois</t>
  </si>
  <si>
    <t>Gaec Le Regain (Johann) et EARL Baltassat (Raphaël), paysans meuniers.</t>
  </si>
  <si>
    <t>En 4 fois</t>
  </si>
  <si>
    <t>Mouture « astrié », type T80 et T110.</t>
  </si>
  <si>
    <t>EAU</t>
  </si>
  <si>
    <t xml:space="preserve">Du réseau d’eau. </t>
  </si>
  <si>
    <t>Traitement (Filtration Céramique) + Dynamisation à l’étude</t>
  </si>
  <si>
    <t>LEVAIN</t>
  </si>
  <si>
    <t>Levain de Froment (blé) type T110 pour tous les pains</t>
  </si>
  <si>
    <t>SEL</t>
  </si>
  <si>
    <t>Sel Fin de Guérande, non raffiné, Mention Nature et Progrès</t>
  </si>
  <si>
    <t>FEU</t>
  </si>
  <si>
    <t>Four « Panyol » à chauffe directe (feu sur la sole de cuisson)</t>
  </si>
  <si>
    <t>Bois du Jura : Charbonette (Branches des arbres coupés)</t>
  </si>
  <si>
    <t xml:space="preserve">MISE EN OEUVRE </t>
  </si>
  <si>
    <t>Cédric RAVONEL : Boulanger Chef et co-gérant.</t>
  </si>
  <si>
    <t>Bruno BADET : Gérance, Commercial, et Boulanger</t>
  </si>
  <si>
    <t>Réseau d’entraide locale.</t>
  </si>
  <si>
    <r>
      <rPr>
        <i/>
        <sz val="9"/>
        <color indexed="10"/>
        <rFont val="Arial"/>
        <family val="2"/>
      </rPr>
      <t xml:space="preserve">Remplir « QUANTITÉ DEMANDÉE » Semaine type A </t>
    </r>
    <r>
      <rPr>
        <i/>
        <u val="single"/>
        <sz val="9"/>
        <color indexed="10"/>
        <rFont val="Arial"/>
        <family val="2"/>
      </rPr>
      <t xml:space="preserve">et </t>
    </r>
    <r>
      <rPr>
        <i/>
        <sz val="9"/>
        <color indexed="10"/>
        <rFont val="Arial"/>
        <family val="2"/>
      </rPr>
      <t>Semaine type B, Possibilité de varier -ou non- les plaisirs une semaine sur deux :</t>
    </r>
  </si>
  <si>
    <t>SEMAINE A</t>
  </si>
  <si>
    <t>SEMAINE B</t>
  </si>
  <si>
    <t>PRODUIT</t>
  </si>
  <si>
    <t xml:space="preserve">POIDS </t>
  </si>
  <si>
    <t>QUANTITÉ COMMANDÉE</t>
  </si>
  <si>
    <t>TOTAL</t>
  </si>
  <si>
    <t>PRIX</t>
  </si>
  <si>
    <t xml:space="preserve">PRIX </t>
  </si>
  <si>
    <t>du Pain</t>
  </si>
  <si>
    <t>au KILO</t>
  </si>
  <si>
    <t>AU KILO</t>
  </si>
  <si>
    <t>KG</t>
  </si>
  <si>
    <t>en euros</t>
  </si>
  <si>
    <t>Toutes Taxes</t>
  </si>
  <si>
    <t>kg</t>
  </si>
  <si>
    <t>en nombre de pains</t>
  </si>
  <si>
    <t>Moulé</t>
  </si>
  <si>
    <r>
      <rPr>
        <sz val="7"/>
        <rFont val="Arial"/>
        <family val="2"/>
      </rPr>
      <t>« </t>
    </r>
    <r>
      <rPr>
        <b/>
        <sz val="7"/>
        <rFont val="Arial"/>
        <family val="2"/>
      </rPr>
      <t>Le Demi-Complet</t>
    </r>
    <r>
      <rPr>
        <sz val="7"/>
        <rFont val="Arial"/>
        <family val="2"/>
      </rPr>
      <t> » (Farine Froment T80)</t>
    </r>
  </si>
  <si>
    <t>500 Grammes</t>
  </si>
  <si>
    <t>« Le Demi-Complet »</t>
  </si>
  <si>
    <t>1 Kilo</t>
  </si>
  <si>
    <t>1,5 Kilos</t>
  </si>
  <si>
    <r>
      <rPr>
        <sz val="7"/>
        <rFont val="Arial"/>
        <family val="2"/>
      </rPr>
      <t xml:space="preserve"> « </t>
    </r>
    <r>
      <rPr>
        <b/>
        <sz val="7"/>
        <rFont val="Arial"/>
        <family val="2"/>
      </rPr>
      <t>Ô Seigle</t>
    </r>
    <r>
      <rPr>
        <sz val="7"/>
        <rFont val="Arial"/>
        <family val="2"/>
      </rPr>
      <t> » (Farine Froment T80 + 30 % T110 de seigle)</t>
    </r>
  </si>
  <si>
    <t xml:space="preserve"> « Ô Seigle »</t>
  </si>
  <si>
    <t>Ò Seigle,</t>
  </si>
  <si>
    <t>Le 110</t>
  </si>
  <si>
    <r>
      <rPr>
        <sz val="7"/>
        <rFont val="Arial"/>
        <family val="2"/>
      </rPr>
      <t>« </t>
    </r>
    <r>
      <rPr>
        <b/>
        <sz val="7"/>
        <rFont val="Arial"/>
        <family val="2"/>
      </rPr>
      <t>Le 110 </t>
    </r>
    <r>
      <rPr>
        <sz val="7"/>
        <rFont val="Arial"/>
        <family val="2"/>
      </rPr>
      <t>» (Farine Froment T110)</t>
    </r>
  </si>
  <si>
    <t>« Le 110 »</t>
  </si>
  <si>
    <r>
      <rPr>
        <sz val="7"/>
        <rFont val="Arial"/>
        <family val="2"/>
      </rPr>
      <t>« </t>
    </r>
    <r>
      <rPr>
        <b/>
        <sz val="7"/>
        <rFont val="Arial"/>
        <family val="2"/>
      </rPr>
      <t>L’Apôtre</t>
    </r>
    <r>
      <rPr>
        <sz val="7"/>
        <rFont val="Arial"/>
        <family val="2"/>
      </rPr>
      <t> » (Farine de Petit Épeautre)</t>
    </r>
  </si>
  <si>
    <t>« L’Apôtre »</t>
  </si>
  <si>
    <t>« Crédit Gourmand »</t>
  </si>
  <si>
    <t>semaines A</t>
  </si>
  <si>
    <t>semaines B</t>
  </si>
  <si>
    <t xml:space="preserve">TOTAL CONTRAT « 46 DISTRIS»: </t>
  </si>
  <si>
    <t>+ CRÉDIT GOURMAND</t>
  </si>
  <si>
    <t>TOTAL 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</si>
</sst>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C];[RED]\-#,##0.00\ [$€-40C]"/>
    <numFmt numFmtId="166" formatCode="0.00%"/>
    <numFmt numFmtId="167" formatCode="0"/>
  </numFmts>
  <fonts count="32">
    <font>
      <sz val="10"/>
      <name val="Arial"/>
      <family val="2"/>
    </font>
    <font>
      <u val="single"/>
      <sz val="10"/>
      <name val="FreeSans"/>
      <family val="2"/>
    </font>
    <font>
      <sz val="10"/>
      <name val="FreeSans"/>
      <family val="2"/>
    </font>
    <font>
      <sz val="14"/>
      <color indexed="16"/>
      <name val="Sawasdee"/>
      <family val="0"/>
    </font>
    <font>
      <sz val="9"/>
      <color indexed="16"/>
      <name val="Sawasdee"/>
      <family val="0"/>
    </font>
    <font>
      <sz val="9"/>
      <name val="Arial"/>
      <family val="2"/>
    </font>
    <font>
      <sz val="12"/>
      <color indexed="16"/>
      <name val="Sawasdee"/>
      <family val="0"/>
    </font>
    <font>
      <sz val="8"/>
      <name val="Sawasdee"/>
      <family val="0"/>
    </font>
    <font>
      <b/>
      <sz val="8"/>
      <name val="Sawasdee"/>
      <family val="0"/>
    </font>
    <font>
      <b/>
      <sz val="6"/>
      <name val="Sawasdee"/>
      <family val="0"/>
    </font>
    <font>
      <sz val="7"/>
      <name val="Sawasdee"/>
      <family val="0"/>
    </font>
    <font>
      <b/>
      <sz val="8"/>
      <color indexed="10"/>
      <name val="Sawasdee"/>
      <family val="0"/>
    </font>
    <font>
      <sz val="8"/>
      <color indexed="16"/>
      <name val="Sawasdee"/>
      <family val="0"/>
    </font>
    <font>
      <sz val="7"/>
      <name val="Arial"/>
      <family val="2"/>
    </font>
    <font>
      <b/>
      <sz val="7"/>
      <name val="Arial"/>
      <family val="2"/>
    </font>
    <font>
      <b/>
      <sz val="8"/>
      <color indexed="16"/>
      <name val="Sawasdee"/>
      <family val="0"/>
    </font>
    <font>
      <i/>
      <sz val="9"/>
      <color indexed="10"/>
      <name val="Arial"/>
      <family val="2"/>
    </font>
    <font>
      <i/>
      <u val="single"/>
      <sz val="9"/>
      <color indexed="10"/>
      <name val="Arial"/>
      <family val="2"/>
    </font>
    <font>
      <sz val="10.5"/>
      <name val="Arial"/>
      <family val="2"/>
    </font>
    <font>
      <sz val="10.5"/>
      <name val="Sawasdee"/>
      <family val="0"/>
    </font>
    <font>
      <sz val="8"/>
      <name val="Arial"/>
      <family val="2"/>
    </font>
    <font>
      <b/>
      <sz val="8"/>
      <color indexed="16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color indexed="16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28"/>
      <color indexed="29"/>
      <name val="Sawasdee"/>
      <family val="0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127">
    <xf numFmtId="164" fontId="0" fillId="0" borderId="0" xfId="0" applyAlignment="1">
      <alignment/>
    </xf>
    <xf numFmtId="164" fontId="3" fillId="2" borderId="1" xfId="0" applyFont="1" applyFill="1" applyBorder="1" applyAlignment="1">
      <alignment horizontal="justify"/>
    </xf>
    <xf numFmtId="164" fontId="4" fillId="2" borderId="1" xfId="0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Font="1" applyBorder="1" applyAlignment="1">
      <alignment horizontal="left"/>
    </xf>
    <xf numFmtId="165" fontId="0" fillId="0" borderId="2" xfId="0" applyNumberFormat="1" applyBorder="1" applyAlignment="1" applyProtection="1">
      <alignment horizontal="center" vertical="center"/>
      <protection locked="0"/>
    </xf>
    <xf numFmtId="164" fontId="7" fillId="0" borderId="3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justify"/>
    </xf>
    <xf numFmtId="164" fontId="9" fillId="0" borderId="5" xfId="0" applyFont="1" applyBorder="1" applyAlignment="1">
      <alignment horizontal="center" vertical="center" wrapText="1"/>
    </xf>
    <xf numFmtId="164" fontId="6" fillId="0" borderId="1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 horizontal="center"/>
      <protection locked="0"/>
    </xf>
    <xf numFmtId="165" fontId="0" fillId="0" borderId="0" xfId="0" applyNumberFormat="1" applyAlignment="1">
      <alignment horizontal="center"/>
    </xf>
    <xf numFmtId="164" fontId="10" fillId="0" borderId="1" xfId="0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/>
    </xf>
    <xf numFmtId="164" fontId="12" fillId="0" borderId="1" xfId="0" applyFont="1" applyBorder="1" applyAlignment="1">
      <alignment horizontal="left" vertical="center"/>
    </xf>
    <xf numFmtId="164" fontId="7" fillId="0" borderId="5" xfId="0" applyFont="1" applyBorder="1" applyAlignment="1">
      <alignment horizontal="center" vertical="center" wrapText="1"/>
    </xf>
    <xf numFmtId="164" fontId="0" fillId="0" borderId="6" xfId="0" applyBorder="1" applyAlignment="1">
      <alignment/>
    </xf>
    <xf numFmtId="164" fontId="13" fillId="3" borderId="0" xfId="0" applyFont="1" applyFill="1" applyBorder="1" applyAlignment="1">
      <alignment/>
    </xf>
    <xf numFmtId="165" fontId="13" fillId="3" borderId="0" xfId="0" applyNumberFormat="1" applyFont="1" applyFill="1" applyBorder="1" applyAlignment="1">
      <alignment horizontal="center"/>
    </xf>
    <xf numFmtId="165" fontId="14" fillId="3" borderId="0" xfId="0" applyNumberFormat="1" applyFont="1" applyFill="1" applyBorder="1" applyAlignment="1">
      <alignment horizontal="center"/>
    </xf>
    <xf numFmtId="164" fontId="7" fillId="0" borderId="1" xfId="0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164" fontId="13" fillId="3" borderId="0" xfId="0" applyFont="1" applyFill="1" applyAlignment="1">
      <alignment/>
    </xf>
    <xf numFmtId="165" fontId="13" fillId="3" borderId="0" xfId="0" applyNumberFormat="1" applyFont="1" applyFill="1" applyAlignment="1">
      <alignment horizontal="center"/>
    </xf>
    <xf numFmtId="165" fontId="14" fillId="3" borderId="0" xfId="0" applyNumberFormat="1" applyFont="1" applyFill="1" applyAlignment="1">
      <alignment horizontal="center"/>
    </xf>
    <xf numFmtId="164" fontId="13" fillId="0" borderId="0" xfId="0" applyFont="1" applyAlignment="1">
      <alignment/>
    </xf>
    <xf numFmtId="164" fontId="13" fillId="4" borderId="0" xfId="0" applyFont="1" applyFill="1" applyBorder="1" applyAlignment="1">
      <alignment/>
    </xf>
    <xf numFmtId="165" fontId="13" fillId="4" borderId="0" xfId="0" applyNumberFormat="1" applyFont="1" applyFill="1" applyBorder="1" applyAlignment="1">
      <alignment horizontal="center"/>
    </xf>
    <xf numFmtId="165" fontId="14" fillId="4" borderId="0" xfId="0" applyNumberFormat="1" applyFont="1" applyFill="1" applyBorder="1" applyAlignment="1">
      <alignment horizontal="center"/>
    </xf>
    <xf numFmtId="164" fontId="7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164" fontId="13" fillId="5" borderId="0" xfId="0" applyFont="1" applyFill="1" applyBorder="1" applyAlignment="1">
      <alignment/>
    </xf>
    <xf numFmtId="165" fontId="13" fillId="5" borderId="0" xfId="0" applyNumberFormat="1" applyFont="1" applyFill="1" applyBorder="1" applyAlignment="1">
      <alignment horizontal="center"/>
    </xf>
    <xf numFmtId="164" fontId="13" fillId="6" borderId="0" xfId="0" applyFont="1" applyFill="1" applyBorder="1" applyAlignment="1">
      <alignment/>
    </xf>
    <xf numFmtId="165" fontId="13" fillId="6" borderId="0" xfId="0" applyNumberFormat="1" applyFont="1" applyFill="1" applyBorder="1" applyAlignment="1">
      <alignment horizontal="center"/>
    </xf>
    <xf numFmtId="165" fontId="14" fillId="6" borderId="0" xfId="0" applyNumberFormat="1" applyFont="1" applyFill="1" applyBorder="1" applyAlignment="1">
      <alignment horizontal="center"/>
    </xf>
    <xf numFmtId="164" fontId="13" fillId="7" borderId="0" xfId="0" applyFont="1" applyFill="1" applyBorder="1" applyAlignment="1">
      <alignment/>
    </xf>
    <xf numFmtId="165" fontId="13" fillId="7" borderId="0" xfId="0" applyNumberFormat="1" applyFont="1" applyFill="1" applyBorder="1" applyAlignment="1">
      <alignment horizontal="center"/>
    </xf>
    <xf numFmtId="165" fontId="14" fillId="7" borderId="0" xfId="0" applyNumberFormat="1" applyFont="1" applyFill="1" applyBorder="1" applyAlignment="1">
      <alignment horizontal="center"/>
    </xf>
    <xf numFmtId="164" fontId="13" fillId="8" borderId="0" xfId="0" applyFont="1" applyFill="1" applyBorder="1" applyAlignment="1">
      <alignment/>
    </xf>
    <xf numFmtId="164" fontId="13" fillId="8" borderId="0" xfId="0" applyFont="1" applyFill="1" applyBorder="1" applyAlignment="1">
      <alignment/>
    </xf>
    <xf numFmtId="165" fontId="13" fillId="8" borderId="0" xfId="0" applyNumberFormat="1" applyFont="1" applyFill="1" applyBorder="1" applyAlignment="1">
      <alignment horizontal="center"/>
    </xf>
    <xf numFmtId="165" fontId="14" fillId="8" borderId="0" xfId="0" applyNumberFormat="1" applyFont="1" applyFill="1" applyBorder="1" applyAlignment="1">
      <alignment horizontal="center"/>
    </xf>
    <xf numFmtId="164" fontId="13" fillId="8" borderId="0" xfId="0" applyFont="1" applyFill="1" applyAlignment="1">
      <alignment/>
    </xf>
    <xf numFmtId="165" fontId="13" fillId="8" borderId="0" xfId="0" applyNumberFormat="1" applyFont="1" applyFill="1" applyAlignment="1">
      <alignment horizontal="center"/>
    </xf>
    <xf numFmtId="165" fontId="14" fillId="8" borderId="0" xfId="0" applyNumberFormat="1" applyFont="1" applyFill="1" applyAlignment="1">
      <alignment horizontal="center"/>
    </xf>
    <xf numFmtId="164" fontId="16" fillId="9" borderId="0" xfId="0" applyFont="1" applyFill="1" applyAlignment="1">
      <alignment horizontal="left" vertical="center"/>
    </xf>
    <xf numFmtId="164" fontId="16" fillId="9" borderId="0" xfId="0" applyFont="1" applyFill="1" applyAlignment="1">
      <alignment/>
    </xf>
    <xf numFmtId="164" fontId="5" fillId="0" borderId="0" xfId="0" applyFont="1" applyAlignment="1">
      <alignment/>
    </xf>
    <xf numFmtId="164" fontId="18" fillId="10" borderId="0" xfId="0" applyFont="1" applyFill="1" applyAlignment="1">
      <alignment/>
    </xf>
    <xf numFmtId="164" fontId="19" fillId="10" borderId="0" xfId="0" applyFont="1" applyFill="1" applyAlignment="1">
      <alignment/>
    </xf>
    <xf numFmtId="164" fontId="18" fillId="0" borderId="0" xfId="0" applyFont="1" applyAlignment="1">
      <alignment/>
    </xf>
    <xf numFmtId="165" fontId="18" fillId="0" borderId="0" xfId="0" applyNumberFormat="1" applyFont="1" applyAlignment="1">
      <alignment horizontal="center"/>
    </xf>
    <xf numFmtId="164" fontId="19" fillId="0" borderId="0" xfId="0" applyFont="1" applyAlignment="1">
      <alignment/>
    </xf>
    <xf numFmtId="164" fontId="20" fillId="10" borderId="2" xfId="0" applyFont="1" applyFill="1" applyBorder="1" applyAlignment="1">
      <alignment horizontal="center" vertical="center" wrapText="1"/>
    </xf>
    <xf numFmtId="164" fontId="21" fillId="10" borderId="2" xfId="0" applyFont="1" applyFill="1" applyBorder="1" applyAlignment="1">
      <alignment horizontal="center" vertical="center" wrapText="1"/>
    </xf>
    <xf numFmtId="165" fontId="20" fillId="10" borderId="2" xfId="0" applyNumberFormat="1" applyFont="1" applyFill="1" applyBorder="1" applyAlignment="1">
      <alignment horizontal="center" wrapText="1"/>
    </xf>
    <xf numFmtId="165" fontId="22" fillId="10" borderId="2" xfId="0" applyNumberFormat="1" applyFont="1" applyFill="1" applyBorder="1" applyAlignment="1">
      <alignment horizontal="center" wrapText="1"/>
    </xf>
    <xf numFmtId="164" fontId="20" fillId="11" borderId="7" xfId="0" applyFont="1" applyFill="1" applyBorder="1" applyAlignment="1">
      <alignment horizontal="center" vertical="center" wrapText="1"/>
    </xf>
    <xf numFmtId="164" fontId="20" fillId="11" borderId="2" xfId="0" applyFont="1" applyFill="1" applyBorder="1" applyAlignment="1">
      <alignment horizontal="center" vertical="center" wrapText="1"/>
    </xf>
    <xf numFmtId="164" fontId="21" fillId="11" borderId="2" xfId="0" applyFont="1" applyFill="1" applyBorder="1" applyAlignment="1">
      <alignment horizontal="center" vertical="center" wrapText="1"/>
    </xf>
    <xf numFmtId="165" fontId="20" fillId="11" borderId="2" xfId="0" applyNumberFormat="1" applyFont="1" applyFill="1" applyBorder="1" applyAlignment="1">
      <alignment horizontal="center" wrapText="1"/>
    </xf>
    <xf numFmtId="165" fontId="22" fillId="11" borderId="2" xfId="0" applyNumberFormat="1" applyFont="1" applyFill="1" applyBorder="1" applyAlignment="1">
      <alignment horizontal="center" wrapText="1"/>
    </xf>
    <xf numFmtId="164" fontId="13" fillId="10" borderId="2" xfId="0" applyFont="1" applyFill="1" applyBorder="1" applyAlignment="1">
      <alignment horizontal="center" vertical="center" wrapText="1"/>
    </xf>
    <xf numFmtId="165" fontId="13" fillId="10" borderId="2" xfId="0" applyNumberFormat="1" applyFont="1" applyFill="1" applyBorder="1" applyAlignment="1">
      <alignment horizontal="center" vertical="center" wrapText="1"/>
    </xf>
    <xf numFmtId="165" fontId="23" fillId="10" borderId="2" xfId="0" applyNumberFormat="1" applyFont="1" applyFill="1" applyBorder="1" applyAlignment="1">
      <alignment horizontal="center" vertical="center" wrapText="1"/>
    </xf>
    <xf numFmtId="164" fontId="13" fillId="11" borderId="2" xfId="0" applyFont="1" applyFill="1" applyBorder="1" applyAlignment="1">
      <alignment horizontal="center" vertical="center" wrapText="1"/>
    </xf>
    <xf numFmtId="165" fontId="13" fillId="11" borderId="2" xfId="0" applyNumberFormat="1" applyFont="1" applyFill="1" applyBorder="1" applyAlignment="1">
      <alignment horizontal="center" vertical="center" wrapText="1"/>
    </xf>
    <xf numFmtId="166" fontId="24" fillId="10" borderId="2" xfId="0" applyNumberFormat="1" applyFont="1" applyFill="1" applyBorder="1" applyAlignment="1">
      <alignment horizontal="center"/>
    </xf>
    <xf numFmtId="166" fontId="24" fillId="11" borderId="2" xfId="0" applyNumberFormat="1" applyFont="1" applyFill="1" applyBorder="1" applyAlignment="1">
      <alignment horizontal="center"/>
    </xf>
    <xf numFmtId="164" fontId="13" fillId="12" borderId="8" xfId="0" applyFont="1" applyFill="1" applyBorder="1" applyAlignment="1">
      <alignment horizontal="center" vertical="center" wrapText="1"/>
    </xf>
    <xf numFmtId="164" fontId="20" fillId="0" borderId="4" xfId="0" applyFont="1" applyBorder="1" applyAlignment="1">
      <alignment horizontal="center"/>
    </xf>
    <xf numFmtId="164" fontId="25" fillId="0" borderId="4" xfId="0" applyFont="1" applyBorder="1" applyAlignment="1" applyProtection="1">
      <alignment horizontal="center"/>
      <protection locked="0"/>
    </xf>
    <xf numFmtId="165" fontId="26" fillId="0" borderId="4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27" fillId="0" borderId="4" xfId="0" applyNumberFormat="1" applyFont="1" applyFill="1" applyBorder="1" applyAlignment="1">
      <alignment horizontal="center"/>
    </xf>
    <xf numFmtId="164" fontId="0" fillId="12" borderId="8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/>
    </xf>
    <xf numFmtId="164" fontId="25" fillId="10" borderId="9" xfId="0" applyFont="1" applyFill="1" applyBorder="1" applyAlignment="1" applyProtection="1">
      <alignment horizontal="center"/>
      <protection locked="0"/>
    </xf>
    <xf numFmtId="165" fontId="26" fillId="10" borderId="9" xfId="0" applyNumberFormat="1" applyFont="1" applyFill="1" applyBorder="1" applyAlignment="1">
      <alignment horizontal="center"/>
    </xf>
    <xf numFmtId="165" fontId="0" fillId="10" borderId="9" xfId="0" applyNumberFormat="1" applyFont="1" applyFill="1" applyBorder="1" applyAlignment="1">
      <alignment horizontal="center"/>
    </xf>
    <xf numFmtId="165" fontId="27" fillId="10" borderId="9" xfId="0" applyNumberFormat="1" applyFont="1" applyFill="1" applyBorder="1" applyAlignment="1">
      <alignment horizontal="center"/>
    </xf>
    <xf numFmtId="164" fontId="20" fillId="11" borderId="9" xfId="0" applyFont="1" applyFill="1" applyBorder="1" applyAlignment="1">
      <alignment horizontal="center"/>
    </xf>
    <xf numFmtId="164" fontId="25" fillId="11" borderId="9" xfId="0" applyFont="1" applyFill="1" applyBorder="1" applyAlignment="1" applyProtection="1">
      <alignment horizontal="center"/>
      <protection locked="0"/>
    </xf>
    <xf numFmtId="165" fontId="26" fillId="11" borderId="9" xfId="0" applyNumberFormat="1" applyFont="1" applyFill="1" applyBorder="1" applyAlignment="1">
      <alignment horizontal="center"/>
    </xf>
    <xf numFmtId="165" fontId="0" fillId="11" borderId="9" xfId="0" applyNumberFormat="1" applyFont="1" applyFill="1" applyBorder="1" applyAlignment="1">
      <alignment horizontal="center"/>
    </xf>
    <xf numFmtId="165" fontId="27" fillId="11" borderId="9" xfId="0" applyNumberFormat="1" applyFont="1" applyFill="1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5" fillId="0" borderId="10" xfId="0" applyFont="1" applyBorder="1" applyAlignment="1" applyProtection="1">
      <alignment horizontal="center"/>
      <protection locked="0"/>
    </xf>
    <xf numFmtId="165" fontId="26" fillId="0" borderId="9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65" fontId="27" fillId="0" borderId="10" xfId="0" applyNumberFormat="1" applyFont="1" applyFill="1" applyBorder="1" applyAlignment="1">
      <alignment horizontal="center"/>
    </xf>
    <xf numFmtId="165" fontId="26" fillId="0" borderId="10" xfId="0" applyNumberFormat="1" applyFont="1" applyFill="1" applyBorder="1" applyAlignment="1">
      <alignment horizontal="center"/>
    </xf>
    <xf numFmtId="164" fontId="13" fillId="10" borderId="11" xfId="0" applyFont="1" applyFill="1" applyBorder="1" applyAlignment="1">
      <alignment/>
    </xf>
    <xf numFmtId="164" fontId="0" fillId="10" borderId="2" xfId="0" applyFill="1" applyBorder="1" applyAlignment="1">
      <alignment horizontal="center"/>
    </xf>
    <xf numFmtId="164" fontId="25" fillId="10" borderId="2" xfId="0" applyFont="1" applyFill="1" applyBorder="1" applyAlignment="1">
      <alignment horizontal="center"/>
    </xf>
    <xf numFmtId="164" fontId="20" fillId="10" borderId="2" xfId="0" applyFont="1" applyFill="1" applyBorder="1" applyAlignment="1">
      <alignment horizontal="center"/>
    </xf>
    <xf numFmtId="164" fontId="22" fillId="10" borderId="2" xfId="0" applyFont="1" applyFill="1" applyBorder="1" applyAlignment="1">
      <alignment horizontal="center"/>
    </xf>
    <xf numFmtId="164" fontId="5" fillId="11" borderId="11" xfId="0" applyFont="1" applyFill="1" applyBorder="1" applyAlignment="1">
      <alignment/>
    </xf>
    <xf numFmtId="164" fontId="0" fillId="11" borderId="2" xfId="0" applyFill="1" applyBorder="1" applyAlignment="1">
      <alignment horizontal="center"/>
    </xf>
    <xf numFmtId="164" fontId="25" fillId="11" borderId="2" xfId="0" applyFont="1" applyFill="1" applyBorder="1" applyAlignment="1">
      <alignment horizontal="center"/>
    </xf>
    <xf numFmtId="164" fontId="20" fillId="11" borderId="2" xfId="0" applyFont="1" applyFill="1" applyBorder="1" applyAlignment="1">
      <alignment horizontal="center"/>
    </xf>
    <xf numFmtId="164" fontId="22" fillId="11" borderId="2" xfId="0" applyFont="1" applyFill="1" applyBorder="1" applyAlignment="1">
      <alignment horizontal="center"/>
    </xf>
    <xf numFmtId="164" fontId="13" fillId="13" borderId="8" xfId="0" applyFont="1" applyFill="1" applyBorder="1" applyAlignment="1">
      <alignment horizontal="center" vertical="center" wrapText="1"/>
    </xf>
    <xf numFmtId="164" fontId="0" fillId="13" borderId="8" xfId="0" applyFont="1" applyFill="1" applyBorder="1" applyAlignment="1">
      <alignment horizontal="center" vertical="center" wrapText="1"/>
    </xf>
    <xf numFmtId="164" fontId="13" fillId="3" borderId="8" xfId="0" applyFont="1" applyFill="1" applyBorder="1" applyAlignment="1">
      <alignment horizontal="center" vertical="center" wrapText="1"/>
    </xf>
    <xf numFmtId="164" fontId="0" fillId="3" borderId="8" xfId="0" applyFont="1" applyFill="1" applyBorder="1" applyAlignment="1">
      <alignment horizontal="center" vertical="center" wrapText="1"/>
    </xf>
    <xf numFmtId="164" fontId="13" fillId="14" borderId="11" xfId="0" applyFont="1" applyFill="1" applyBorder="1" applyAlignment="1">
      <alignment horizontal="center" vertical="center" wrapText="1"/>
    </xf>
    <xf numFmtId="164" fontId="0" fillId="14" borderId="11" xfId="0" applyFont="1" applyFill="1" applyBorder="1" applyAlignment="1">
      <alignment horizontal="center" vertical="center"/>
    </xf>
    <xf numFmtId="165" fontId="28" fillId="10" borderId="12" xfId="0" applyNumberFormat="1" applyFont="1" applyFill="1" applyBorder="1" applyAlignment="1">
      <alignment horizontal="center"/>
    </xf>
    <xf numFmtId="164" fontId="16" fillId="9" borderId="2" xfId="0" applyFont="1" applyFill="1" applyBorder="1" applyAlignment="1">
      <alignment horizontal="left" vertical="center"/>
    </xf>
    <xf numFmtId="164" fontId="25" fillId="0" borderId="2" xfId="0" applyFont="1" applyBorder="1" applyAlignment="1" applyProtection="1">
      <alignment horizontal="center"/>
      <protection locked="0"/>
    </xf>
    <xf numFmtId="165" fontId="26" fillId="0" borderId="2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5" fontId="27" fillId="0" borderId="2" xfId="0" applyNumberFormat="1" applyFont="1" applyFill="1" applyBorder="1" applyAlignment="1">
      <alignment horizontal="center"/>
    </xf>
    <xf numFmtId="167" fontId="23" fillId="10" borderId="2" xfId="0" applyNumberFormat="1" applyFont="1" applyFill="1" applyBorder="1" applyAlignment="1">
      <alignment horizontal="right"/>
    </xf>
    <xf numFmtId="164" fontId="23" fillId="10" borderId="2" xfId="0" applyFont="1" applyFill="1" applyBorder="1" applyAlignment="1">
      <alignment horizontal="left"/>
    </xf>
    <xf numFmtId="165" fontId="14" fillId="0" borderId="2" xfId="0" applyNumberFormat="1" applyFont="1" applyFill="1" applyBorder="1" applyAlignment="1">
      <alignment horizontal="center"/>
    </xf>
    <xf numFmtId="167" fontId="23" fillId="11" borderId="2" xfId="0" applyNumberFormat="1" applyFont="1" applyFill="1" applyBorder="1" applyAlignment="1">
      <alignment horizontal="right"/>
    </xf>
    <xf numFmtId="164" fontId="23" fillId="11" borderId="2" xfId="0" applyFont="1" applyFill="1" applyBorder="1" applyAlignment="1">
      <alignment horizontal="left"/>
    </xf>
    <xf numFmtId="164" fontId="0" fillId="0" borderId="0" xfId="0" applyAlignment="1">
      <alignment horizontal="center"/>
    </xf>
    <xf numFmtId="165" fontId="27" fillId="0" borderId="0" xfId="0" applyNumberFormat="1" applyFont="1" applyAlignment="1">
      <alignment horizontal="center"/>
    </xf>
    <xf numFmtId="164" fontId="13" fillId="0" borderId="2" xfId="0" applyFont="1" applyBorder="1" applyAlignment="1">
      <alignment/>
    </xf>
    <xf numFmtId="165" fontId="29" fillId="0" borderId="2" xfId="0" applyNumberFormat="1" applyFont="1" applyBorder="1" applyAlignment="1">
      <alignment horizontal="center"/>
    </xf>
    <xf numFmtId="165" fontId="30" fillId="0" borderId="2" xfId="0" applyNumberFormat="1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" xfId="20"/>
    <cellStyle name="Result2" xfId="21"/>
    <cellStyle name="Heading" xfId="22"/>
    <cellStyle name="Heading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6666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66CCFF"/>
      <rgbColor rgb="00FF99FF"/>
      <rgbColor rgb="00CC99FF"/>
      <rgbColor rgb="00FFCC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523875</xdr:colOff>
      <xdr:row>0</xdr:row>
      <xdr:rowOff>19050</xdr:rowOff>
    </xdr:from>
    <xdr:to>
      <xdr:col>9</xdr:col>
      <xdr:colOff>209550</xdr:colOff>
      <xdr:row>3</xdr:row>
      <xdr:rowOff>171450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543300" y="19050"/>
          <a:ext cx="25717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2800" b="1" i="0" u="none" baseline="0">
              <a:solidFill>
                <a:srgbClr val="FF6666"/>
              </a:solidFill>
            </a:rPr>
            <a:t>CHOIX du PAIN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140" zoomScaleNormal="140" workbookViewId="0" topLeftCell="A1">
      <selection activeCell="E5" sqref="E5"/>
    </sheetView>
  </sheetViews>
  <sheetFormatPr defaultColWidth="10.28125" defaultRowHeight="12.75"/>
  <cols>
    <col min="1" max="1" width="11.28125" style="0" customWidth="1"/>
    <col min="2" max="2" width="11.421875" style="0" customWidth="1"/>
    <col min="3" max="4" width="11.28125" style="0" customWidth="1"/>
    <col min="5" max="5" width="8.00390625" style="0" customWidth="1"/>
    <col min="6" max="6" width="8.421875" style="0" customWidth="1"/>
    <col min="7" max="7" width="3.8515625" style="0" customWidth="1"/>
    <col min="8" max="8" width="11.57421875" style="0" customWidth="1"/>
    <col min="9" max="9" width="11.421875" style="0" customWidth="1"/>
    <col min="10" max="10" width="11.28125" style="0" customWidth="1"/>
    <col min="11" max="11" width="11.00390625" style="0" customWidth="1"/>
    <col min="12" max="12" width="8.28125" style="0" customWidth="1"/>
    <col min="13" max="13" width="8.00390625" style="0" customWidth="1"/>
    <col min="14" max="16384" width="11.57421875" style="0" customWidth="1"/>
  </cols>
  <sheetData>
    <row r="1" spans="1:11" ht="23.25" customHeight="1">
      <c r="A1" s="1" t="s">
        <v>0</v>
      </c>
      <c r="B1" s="2" t="s">
        <v>1</v>
      </c>
      <c r="C1" s="3" t="s">
        <v>2</v>
      </c>
      <c r="D1" s="3"/>
      <c r="K1" t="s">
        <v>3</v>
      </c>
    </row>
    <row r="2" spans="1:13" ht="23.25" customHeight="1">
      <c r="A2" s="4" t="s">
        <v>4</v>
      </c>
      <c r="B2" s="4"/>
      <c r="C2" s="5"/>
      <c r="D2" s="5"/>
      <c r="K2" s="6" t="s">
        <v>5</v>
      </c>
      <c r="L2" s="7" t="s">
        <v>6</v>
      </c>
      <c r="M2" s="7"/>
    </row>
    <row r="3" spans="1:13" ht="19.5" customHeight="1">
      <c r="A3" s="8" t="s">
        <v>7</v>
      </c>
      <c r="B3" s="9"/>
      <c r="C3" s="10">
        <v>46</v>
      </c>
      <c r="D3" s="11" t="s">
        <v>8</v>
      </c>
      <c r="G3" s="12"/>
      <c r="K3" s="13" t="s">
        <v>9</v>
      </c>
      <c r="L3" s="14">
        <f>K44</f>
        <v>0</v>
      </c>
      <c r="M3" s="14"/>
    </row>
    <row r="4" spans="1:13" ht="19.5" customHeight="1">
      <c r="A4" s="15" t="s">
        <v>10</v>
      </c>
      <c r="B4" s="9"/>
      <c r="C4" s="5"/>
      <c r="D4" s="5"/>
      <c r="G4" s="12"/>
      <c r="K4" s="16" t="s">
        <v>11</v>
      </c>
      <c r="L4" s="17"/>
      <c r="M4" s="18"/>
    </row>
    <row r="5" spans="1:13" ht="9.75" customHeight="1">
      <c r="A5" s="19" t="s">
        <v>12</v>
      </c>
      <c r="B5" s="19" t="s">
        <v>13</v>
      </c>
      <c r="C5" s="20"/>
      <c r="D5" s="21"/>
      <c r="E5" s="19"/>
      <c r="F5" s="19"/>
      <c r="G5" s="19"/>
      <c r="H5" s="19"/>
      <c r="K5" s="22" t="s">
        <v>14</v>
      </c>
      <c r="L5" s="23">
        <f>L3</f>
        <v>0</v>
      </c>
      <c r="M5" s="23"/>
    </row>
    <row r="6" spans="1:13" ht="9.75" customHeight="1">
      <c r="A6" s="19"/>
      <c r="B6" s="24" t="s">
        <v>15</v>
      </c>
      <c r="C6" s="24"/>
      <c r="D6" s="24"/>
      <c r="E6" s="24"/>
      <c r="F6" s="24"/>
      <c r="G6" s="24"/>
      <c r="H6" s="24"/>
      <c r="K6" s="22" t="s">
        <v>16</v>
      </c>
      <c r="L6" s="23">
        <f>L3/4</f>
        <v>0</v>
      </c>
      <c r="M6" s="23"/>
    </row>
    <row r="7" spans="1:8" ht="9.75" customHeight="1">
      <c r="A7" s="19"/>
      <c r="B7" s="24" t="s">
        <v>17</v>
      </c>
      <c r="C7" s="25"/>
      <c r="D7" s="26"/>
      <c r="E7" s="24"/>
      <c r="F7" s="24"/>
      <c r="G7" s="24"/>
      <c r="H7" s="24"/>
    </row>
    <row r="8" spans="1:12" ht="9.75" customHeight="1">
      <c r="A8" s="27"/>
      <c r="B8" s="28" t="s">
        <v>18</v>
      </c>
      <c r="C8" s="28" t="s">
        <v>19</v>
      </c>
      <c r="D8" s="29"/>
      <c r="E8" s="30"/>
      <c r="F8" s="28"/>
      <c r="I8" s="27"/>
      <c r="J8" s="27"/>
      <c r="K8" s="31"/>
      <c r="L8" s="32"/>
    </row>
    <row r="9" spans="1:12" ht="9.75" customHeight="1">
      <c r="A9" s="27"/>
      <c r="B9" s="28"/>
      <c r="C9" s="28" t="s">
        <v>20</v>
      </c>
      <c r="D9" s="29"/>
      <c r="E9" s="30"/>
      <c r="F9" s="28"/>
      <c r="H9" s="27"/>
      <c r="I9" s="27"/>
      <c r="J9" s="27"/>
      <c r="K9" s="31"/>
      <c r="L9" s="32"/>
    </row>
    <row r="10" spans="1:12" ht="9.75" customHeight="1">
      <c r="A10" s="27"/>
      <c r="B10" s="27"/>
      <c r="C10" s="33" t="s">
        <v>21</v>
      </c>
      <c r="D10" s="33" t="s">
        <v>22</v>
      </c>
      <c r="E10" s="34"/>
      <c r="F10" s="34"/>
      <c r="G10" s="34"/>
      <c r="H10" s="27"/>
      <c r="I10" s="27"/>
      <c r="J10" s="27"/>
      <c r="K10" s="31"/>
      <c r="L10" s="32"/>
    </row>
    <row r="11" spans="5:12" ht="9.75" customHeight="1">
      <c r="E11" s="35" t="s">
        <v>23</v>
      </c>
      <c r="F11" s="35" t="s">
        <v>24</v>
      </c>
      <c r="G11" s="36"/>
      <c r="H11" s="37"/>
      <c r="I11" s="35"/>
      <c r="J11" s="27"/>
      <c r="K11" s="31"/>
      <c r="L11" s="32"/>
    </row>
    <row r="12" spans="1:12" ht="9.75" customHeight="1">
      <c r="A12" s="27"/>
      <c r="B12" s="38" t="s">
        <v>25</v>
      </c>
      <c r="C12" s="38" t="s">
        <v>26</v>
      </c>
      <c r="D12" s="39"/>
      <c r="E12" s="40"/>
      <c r="F12" s="38"/>
      <c r="G12" s="38"/>
      <c r="I12" s="27"/>
      <c r="J12" s="27"/>
      <c r="K12" s="31"/>
      <c r="L12" s="32"/>
    </row>
    <row r="13" spans="1:12" ht="9.75" customHeight="1">
      <c r="A13" s="27"/>
      <c r="B13" s="38"/>
      <c r="C13" s="38" t="s">
        <v>27</v>
      </c>
      <c r="D13" s="39"/>
      <c r="E13" s="40"/>
      <c r="F13" s="38"/>
      <c r="G13" s="38"/>
      <c r="I13" s="27"/>
      <c r="J13" s="27"/>
      <c r="K13" s="31"/>
      <c r="L13" s="32"/>
    </row>
    <row r="14" spans="1:11" ht="9.75" customHeight="1">
      <c r="A14" s="27"/>
      <c r="D14" s="41" t="s">
        <v>28</v>
      </c>
      <c r="E14" s="42"/>
      <c r="F14" s="42" t="s">
        <v>29</v>
      </c>
      <c r="G14" s="43"/>
      <c r="H14" s="44"/>
      <c r="I14" s="42"/>
      <c r="J14" s="31"/>
      <c r="K14" s="32"/>
    </row>
    <row r="15" spans="1:11" ht="9.75" customHeight="1">
      <c r="A15" s="27"/>
      <c r="D15" s="42"/>
      <c r="E15" s="45"/>
      <c r="F15" s="45" t="s">
        <v>30</v>
      </c>
      <c r="G15" s="46"/>
      <c r="H15" s="47"/>
      <c r="I15" s="45"/>
      <c r="J15" s="31"/>
      <c r="K15" s="32"/>
    </row>
    <row r="16" spans="1:11" ht="9.75" customHeight="1">
      <c r="A16" s="27"/>
      <c r="D16" s="42"/>
      <c r="E16" s="42"/>
      <c r="F16" s="42" t="s">
        <v>31</v>
      </c>
      <c r="G16" s="43"/>
      <c r="H16" s="44"/>
      <c r="I16" s="42"/>
      <c r="J16" s="31"/>
      <c r="K16" s="32"/>
    </row>
    <row r="17" spans="1:11" s="50" customFormat="1" ht="10.5" customHeight="1">
      <c r="A17" s="48" t="s">
        <v>32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0" s="53" customFormat="1" ht="12.75" customHeight="1">
      <c r="A18" s="51"/>
      <c r="B18" s="51"/>
      <c r="C18" s="52" t="s">
        <v>33</v>
      </c>
      <c r="D18" s="51"/>
      <c r="E18" s="51"/>
      <c r="F18" s="51"/>
      <c r="H18" s="54"/>
      <c r="I18"/>
      <c r="J18" s="55" t="s">
        <v>34</v>
      </c>
    </row>
    <row r="19" spans="1:13" ht="12" customHeight="1">
      <c r="A19" s="56" t="s">
        <v>35</v>
      </c>
      <c r="B19" s="56" t="s">
        <v>36</v>
      </c>
      <c r="C19" s="56" t="s">
        <v>37</v>
      </c>
      <c r="D19" s="57" t="s">
        <v>38</v>
      </c>
      <c r="E19" s="58" t="s">
        <v>39</v>
      </c>
      <c r="F19" s="59" t="s">
        <v>39</v>
      </c>
      <c r="H19" s="60" t="s">
        <v>35</v>
      </c>
      <c r="I19" s="61" t="s">
        <v>36</v>
      </c>
      <c r="J19" s="61" t="s">
        <v>37</v>
      </c>
      <c r="K19" s="62" t="s">
        <v>38</v>
      </c>
      <c r="L19" s="63" t="s">
        <v>39</v>
      </c>
      <c r="M19" s="64" t="s">
        <v>40</v>
      </c>
    </row>
    <row r="20" spans="1:13" ht="12" customHeight="1">
      <c r="A20" s="56"/>
      <c r="B20" s="56"/>
      <c r="C20" s="56"/>
      <c r="D20" s="57"/>
      <c r="E20" s="58" t="s">
        <v>41</v>
      </c>
      <c r="F20" s="59" t="s">
        <v>42</v>
      </c>
      <c r="H20" s="60"/>
      <c r="I20" s="61"/>
      <c r="J20" s="61"/>
      <c r="K20" s="62"/>
      <c r="L20" s="63" t="s">
        <v>41</v>
      </c>
      <c r="M20" s="64" t="s">
        <v>43</v>
      </c>
    </row>
    <row r="21" spans="1:13" ht="12" customHeight="1">
      <c r="A21" s="56"/>
      <c r="B21" s="56" t="s">
        <v>44</v>
      </c>
      <c r="C21" s="56"/>
      <c r="D21" s="65" t="s">
        <v>45</v>
      </c>
      <c r="E21" s="66" t="s">
        <v>46</v>
      </c>
      <c r="F21" s="67" t="s">
        <v>46</v>
      </c>
      <c r="H21" s="60"/>
      <c r="I21" s="61" t="s">
        <v>44</v>
      </c>
      <c r="J21" s="61"/>
      <c r="K21" s="68" t="s">
        <v>45</v>
      </c>
      <c r="L21" s="69" t="s">
        <v>46</v>
      </c>
      <c r="M21" s="69" t="s">
        <v>46</v>
      </c>
    </row>
    <row r="22" spans="1:13" ht="12" customHeight="1">
      <c r="A22" s="56"/>
      <c r="B22" s="70" t="s">
        <v>47</v>
      </c>
      <c r="C22" s="70" t="s">
        <v>48</v>
      </c>
      <c r="D22" s="65" t="s">
        <v>49</v>
      </c>
      <c r="E22" s="70">
        <v>0.055</v>
      </c>
      <c r="F22" s="70">
        <v>0.055</v>
      </c>
      <c r="H22" s="60"/>
      <c r="I22" s="71" t="s">
        <v>47</v>
      </c>
      <c r="J22" s="71" t="s">
        <v>48</v>
      </c>
      <c r="K22" s="68" t="s">
        <v>49</v>
      </c>
      <c r="L22" s="71">
        <v>0.055</v>
      </c>
      <c r="M22" s="71">
        <v>0.055</v>
      </c>
    </row>
    <row r="23" spans="1:13" ht="10.5" customHeight="1">
      <c r="A23" s="72" t="s">
        <v>50</v>
      </c>
      <c r="B23" s="73" t="s">
        <v>51</v>
      </c>
      <c r="C23" s="74"/>
      <c r="D23" s="75">
        <f aca="true" t="shared" si="0" ref="D23:D25">E23*C23</f>
        <v>0</v>
      </c>
      <c r="E23" s="76">
        <v>3.35</v>
      </c>
      <c r="F23" s="77">
        <v>6.7</v>
      </c>
      <c r="H23" s="78" t="s">
        <v>52</v>
      </c>
      <c r="I23" s="73" t="s">
        <v>51</v>
      </c>
      <c r="J23" s="74"/>
      <c r="K23" s="75">
        <f aca="true" t="shared" si="1" ref="K23:K25">L23*J23</f>
        <v>0</v>
      </c>
      <c r="L23" s="76">
        <v>3.35</v>
      </c>
      <c r="M23" s="77">
        <v>6.7</v>
      </c>
    </row>
    <row r="24" spans="1:13" ht="10.5" customHeight="1">
      <c r="A24" s="72"/>
      <c r="B24" s="79" t="s">
        <v>53</v>
      </c>
      <c r="C24" s="80"/>
      <c r="D24" s="81">
        <f t="shared" si="0"/>
        <v>0</v>
      </c>
      <c r="E24" s="82">
        <v>6.2</v>
      </c>
      <c r="F24" s="83">
        <v>6.2</v>
      </c>
      <c r="H24" s="78"/>
      <c r="I24" s="84" t="s">
        <v>53</v>
      </c>
      <c r="J24" s="85"/>
      <c r="K24" s="86">
        <f t="shared" si="1"/>
        <v>0</v>
      </c>
      <c r="L24" s="87">
        <v>6.2</v>
      </c>
      <c r="M24" s="88">
        <v>6.2</v>
      </c>
    </row>
    <row r="25" spans="1:13" ht="10.5" customHeight="1">
      <c r="A25" s="72"/>
      <c r="B25" s="89" t="s">
        <v>54</v>
      </c>
      <c r="C25" s="90"/>
      <c r="D25" s="91">
        <f t="shared" si="0"/>
        <v>0</v>
      </c>
      <c r="E25" s="92">
        <v>9.35</v>
      </c>
      <c r="F25" s="93">
        <f>9.35/1.5</f>
        <v>6.23333333333333</v>
      </c>
      <c r="H25" s="78"/>
      <c r="I25" s="89" t="s">
        <v>54</v>
      </c>
      <c r="J25" s="90"/>
      <c r="K25" s="94">
        <f t="shared" si="1"/>
        <v>0</v>
      </c>
      <c r="L25" s="92">
        <v>9.35</v>
      </c>
      <c r="M25" s="93">
        <v>6.23</v>
      </c>
    </row>
    <row r="26" spans="1:13" ht="3.75" customHeight="1">
      <c r="A26" s="95"/>
      <c r="B26" s="96"/>
      <c r="C26" s="97"/>
      <c r="D26" s="98"/>
      <c r="E26" s="98"/>
      <c r="F26" s="99"/>
      <c r="H26" s="100"/>
      <c r="I26" s="101"/>
      <c r="J26" s="102"/>
      <c r="K26" s="103"/>
      <c r="L26" s="103"/>
      <c r="M26" s="104"/>
    </row>
    <row r="27" spans="1:13" ht="10.5" customHeight="1">
      <c r="A27" s="105" t="s">
        <v>55</v>
      </c>
      <c r="B27" s="73" t="s">
        <v>51</v>
      </c>
      <c r="C27" s="74"/>
      <c r="D27" s="75">
        <f aca="true" t="shared" si="2" ref="D27:D29">E27*C27</f>
        <v>0</v>
      </c>
      <c r="E27" s="76">
        <v>3.35</v>
      </c>
      <c r="F27" s="77">
        <v>6.7</v>
      </c>
      <c r="H27" s="106" t="s">
        <v>56</v>
      </c>
      <c r="I27" s="73" t="s">
        <v>51</v>
      </c>
      <c r="J27" s="74"/>
      <c r="K27" s="75">
        <f aca="true" t="shared" si="3" ref="K27:K29">L27*J27</f>
        <v>0</v>
      </c>
      <c r="L27" s="76">
        <v>3.35</v>
      </c>
      <c r="M27" s="77">
        <v>6.7</v>
      </c>
    </row>
    <row r="28" spans="1:13" ht="10.5" customHeight="1">
      <c r="A28" s="105" t="s">
        <v>57</v>
      </c>
      <c r="B28" s="79" t="s">
        <v>53</v>
      </c>
      <c r="C28" s="80"/>
      <c r="D28" s="81">
        <f t="shared" si="2"/>
        <v>0</v>
      </c>
      <c r="E28" s="82">
        <v>6.2</v>
      </c>
      <c r="F28" s="83">
        <v>6.2</v>
      </c>
      <c r="H28" s="106" t="s">
        <v>57</v>
      </c>
      <c r="I28" s="84" t="s">
        <v>53</v>
      </c>
      <c r="J28" s="85"/>
      <c r="K28" s="86">
        <f t="shared" si="3"/>
        <v>0</v>
      </c>
      <c r="L28" s="87">
        <v>6.2</v>
      </c>
      <c r="M28" s="88">
        <v>6.2</v>
      </c>
    </row>
    <row r="29" spans="1:13" ht="10.5" customHeight="1">
      <c r="A29" s="105" t="s">
        <v>58</v>
      </c>
      <c r="B29" s="89" t="s">
        <v>54</v>
      </c>
      <c r="C29" s="90"/>
      <c r="D29" s="91">
        <f t="shared" si="2"/>
        <v>0</v>
      </c>
      <c r="E29" s="92">
        <v>9.35</v>
      </c>
      <c r="F29" s="93">
        <f>9.35/1.5</f>
        <v>6.23333333333333</v>
      </c>
      <c r="H29" s="106" t="s">
        <v>58</v>
      </c>
      <c r="I29" s="89" t="s">
        <v>54</v>
      </c>
      <c r="J29" s="90"/>
      <c r="K29" s="94">
        <f t="shared" si="3"/>
        <v>0</v>
      </c>
      <c r="L29" s="92">
        <v>9.35</v>
      </c>
      <c r="M29" s="93">
        <v>6.23</v>
      </c>
    </row>
    <row r="30" spans="1:13" ht="3.75" customHeight="1">
      <c r="A30" s="95"/>
      <c r="B30" s="96"/>
      <c r="C30" s="97"/>
      <c r="D30" s="98"/>
      <c r="E30" s="98"/>
      <c r="F30" s="99"/>
      <c r="H30" s="100"/>
      <c r="I30" s="101"/>
      <c r="J30" s="102"/>
      <c r="K30" s="103"/>
      <c r="L30" s="103"/>
      <c r="M30" s="104"/>
    </row>
    <row r="31" spans="1:13" ht="10.5" customHeight="1">
      <c r="A31" s="107" t="s">
        <v>59</v>
      </c>
      <c r="B31" s="73" t="s">
        <v>51</v>
      </c>
      <c r="C31" s="74"/>
      <c r="D31" s="75">
        <f aca="true" t="shared" si="4" ref="D31:D33">E31*C31</f>
        <v>0</v>
      </c>
      <c r="E31" s="76">
        <v>3.35</v>
      </c>
      <c r="F31" s="77">
        <v>6.7</v>
      </c>
      <c r="H31" s="108" t="s">
        <v>60</v>
      </c>
      <c r="I31" s="73" t="s">
        <v>51</v>
      </c>
      <c r="J31" s="74"/>
      <c r="K31" s="75">
        <f aca="true" t="shared" si="5" ref="K31:K33">L31*J31</f>
        <v>0</v>
      </c>
      <c r="L31" s="76">
        <v>3.35</v>
      </c>
      <c r="M31" s="77">
        <v>6.7</v>
      </c>
    </row>
    <row r="32" spans="1:13" ht="10.5" customHeight="1">
      <c r="A32" s="107" t="s">
        <v>57</v>
      </c>
      <c r="B32" s="79" t="s">
        <v>53</v>
      </c>
      <c r="C32" s="80"/>
      <c r="D32" s="81">
        <f t="shared" si="4"/>
        <v>0</v>
      </c>
      <c r="E32" s="82">
        <v>6.2</v>
      </c>
      <c r="F32" s="83">
        <v>6.2</v>
      </c>
      <c r="H32" s="108" t="s">
        <v>57</v>
      </c>
      <c r="I32" s="84" t="s">
        <v>53</v>
      </c>
      <c r="J32" s="85"/>
      <c r="K32" s="86">
        <f t="shared" si="5"/>
        <v>0</v>
      </c>
      <c r="L32" s="87">
        <v>6.2</v>
      </c>
      <c r="M32" s="88">
        <v>6.2</v>
      </c>
    </row>
    <row r="33" spans="1:13" ht="10.5" customHeight="1">
      <c r="A33" s="107" t="s">
        <v>58</v>
      </c>
      <c r="B33" s="89" t="s">
        <v>54</v>
      </c>
      <c r="C33" s="90"/>
      <c r="D33" s="91">
        <f t="shared" si="4"/>
        <v>0</v>
      </c>
      <c r="E33" s="92">
        <v>9.35</v>
      </c>
      <c r="F33" s="93">
        <f>9.35/1.5</f>
        <v>6.23333333333333</v>
      </c>
      <c r="H33" s="108" t="s">
        <v>58</v>
      </c>
      <c r="I33" s="89" t="s">
        <v>54</v>
      </c>
      <c r="J33" s="90"/>
      <c r="K33" s="94">
        <f t="shared" si="5"/>
        <v>0</v>
      </c>
      <c r="L33" s="92">
        <v>9.35</v>
      </c>
      <c r="M33" s="93">
        <v>6.23</v>
      </c>
    </row>
    <row r="34" spans="1:13" ht="3.75" customHeight="1">
      <c r="A34" s="95"/>
      <c r="B34" s="96"/>
      <c r="C34" s="97"/>
      <c r="D34" s="98"/>
      <c r="E34" s="98"/>
      <c r="F34" s="99"/>
      <c r="H34" s="100"/>
      <c r="I34" s="101"/>
      <c r="J34" s="102"/>
      <c r="K34" s="103"/>
      <c r="L34" s="103"/>
      <c r="M34" s="104"/>
    </row>
    <row r="35" spans="1:13" ht="10.5" customHeight="1">
      <c r="A35" s="109" t="s">
        <v>61</v>
      </c>
      <c r="B35" s="73" t="s">
        <v>51</v>
      </c>
      <c r="C35" s="74"/>
      <c r="D35" s="75">
        <f aca="true" t="shared" si="6" ref="D35:D37">E35*C35</f>
        <v>0</v>
      </c>
      <c r="E35" s="76">
        <v>4.75</v>
      </c>
      <c r="F35" s="77">
        <f>4.75*2</f>
        <v>9.5</v>
      </c>
      <c r="H35" s="110" t="s">
        <v>62</v>
      </c>
      <c r="I35" s="73" t="s">
        <v>51</v>
      </c>
      <c r="J35" s="74"/>
      <c r="K35" s="75">
        <f aca="true" t="shared" si="7" ref="K35:K37">L35*J35</f>
        <v>0</v>
      </c>
      <c r="L35" s="76">
        <v>4.75</v>
      </c>
      <c r="M35" s="77">
        <f>4.75*2</f>
        <v>9.5</v>
      </c>
    </row>
    <row r="36" spans="1:13" ht="10.5" customHeight="1">
      <c r="A36" s="109"/>
      <c r="B36" s="79" t="s">
        <v>53</v>
      </c>
      <c r="C36" s="80"/>
      <c r="D36" s="81">
        <f t="shared" si="6"/>
        <v>0</v>
      </c>
      <c r="E36" s="82">
        <v>8.55</v>
      </c>
      <c r="F36" s="83">
        <v>8.55</v>
      </c>
      <c r="H36" s="110"/>
      <c r="I36" s="84" t="s">
        <v>53</v>
      </c>
      <c r="J36" s="85"/>
      <c r="K36" s="86">
        <f t="shared" si="7"/>
        <v>0</v>
      </c>
      <c r="L36" s="87">
        <v>8.55</v>
      </c>
      <c r="M36" s="88">
        <v>8.55</v>
      </c>
    </row>
    <row r="37" spans="1:13" ht="10.5" customHeight="1">
      <c r="A37" s="109"/>
      <c r="B37" s="89" t="s">
        <v>54</v>
      </c>
      <c r="C37" s="90"/>
      <c r="D37" s="91">
        <f t="shared" si="6"/>
        <v>0</v>
      </c>
      <c r="E37" s="92">
        <v>12.85</v>
      </c>
      <c r="F37" s="93">
        <f>12.85/1.5</f>
        <v>8.56666666666667</v>
      </c>
      <c r="H37" s="110"/>
      <c r="I37" s="89" t="s">
        <v>54</v>
      </c>
      <c r="J37" s="90"/>
      <c r="K37" s="94">
        <f t="shared" si="7"/>
        <v>0</v>
      </c>
      <c r="L37" s="92">
        <v>12.85</v>
      </c>
      <c r="M37" s="93">
        <f>12.85/1.5</f>
        <v>8.56666666666667</v>
      </c>
    </row>
    <row r="38" spans="1:11" ht="12" customHeight="1">
      <c r="A38" s="50"/>
      <c r="D38" s="111">
        <f>SUM(D20:D37)</f>
        <v>0</v>
      </c>
      <c r="K38" s="111">
        <f>SUM(K23:K37)</f>
        <v>0</v>
      </c>
    </row>
    <row r="39" ht="3.75" customHeight="1"/>
    <row r="40" spans="1:13" ht="12.75" customHeight="1">
      <c r="A40" s="112" t="s">
        <v>63</v>
      </c>
      <c r="B40" s="112"/>
      <c r="C40" s="113">
        <v>0</v>
      </c>
      <c r="D40" s="114">
        <f>E40*C40</f>
        <v>0</v>
      </c>
      <c r="E40" s="115">
        <v>10</v>
      </c>
      <c r="F40" s="116">
        <v>10</v>
      </c>
      <c r="H40" s="117">
        <v>23</v>
      </c>
      <c r="I40" s="118" t="s">
        <v>64</v>
      </c>
      <c r="J40" s="119">
        <f>D$38*H40</f>
        <v>0</v>
      </c>
      <c r="K40" s="120">
        <v>23</v>
      </c>
      <c r="L40" s="121" t="s">
        <v>65</v>
      </c>
      <c r="M40" s="119">
        <f>K$38*K40</f>
        <v>0</v>
      </c>
    </row>
    <row r="41" spans="1:6" ht="12.75">
      <c r="A41" s="50"/>
      <c r="B41" s="122"/>
      <c r="C41" s="12"/>
      <c r="D41" s="12"/>
      <c r="E41" s="12"/>
      <c r="F41" s="123"/>
    </row>
    <row r="42" spans="1:12" ht="12.75">
      <c r="A42" s="50"/>
      <c r="B42" s="122"/>
      <c r="C42" s="12"/>
      <c r="D42" s="12"/>
      <c r="E42" s="12"/>
      <c r="F42" s="123"/>
      <c r="H42" s="124" t="s">
        <v>66</v>
      </c>
      <c r="I42" s="124"/>
      <c r="J42" s="124"/>
      <c r="K42" s="125">
        <f>J40+M40</f>
        <v>0</v>
      </c>
      <c r="L42" s="125"/>
    </row>
    <row r="43" spans="1:12" ht="12.75">
      <c r="A43" s="50"/>
      <c r="H43" s="124" t="s">
        <v>67</v>
      </c>
      <c r="I43" s="124"/>
      <c r="J43" s="124"/>
      <c r="K43" s="125">
        <f>D40</f>
        <v>0</v>
      </c>
      <c r="L43" s="125"/>
    </row>
    <row r="44" spans="9:12" ht="12.75">
      <c r="I44" s="126" t="s">
        <v>68</v>
      </c>
      <c r="J44" s="126"/>
      <c r="K44" s="126">
        <f>K42+K43</f>
        <v>0</v>
      </c>
      <c r="L44" s="126"/>
    </row>
  </sheetData>
  <sheetProtection selectLockedCells="1" selectUnlockedCells="1"/>
  <mergeCells count="32">
    <mergeCell ref="C1:D1"/>
    <mergeCell ref="A2:B2"/>
    <mergeCell ref="C2:D2"/>
    <mergeCell ref="L2:M2"/>
    <mergeCell ref="L3:M3"/>
    <mergeCell ref="C4:D4"/>
    <mergeCell ref="L5:M5"/>
    <mergeCell ref="L6:M6"/>
    <mergeCell ref="A19:A22"/>
    <mergeCell ref="B19:B21"/>
    <mergeCell ref="C19:C21"/>
    <mergeCell ref="D19:D20"/>
    <mergeCell ref="H19:H22"/>
    <mergeCell ref="I19:I21"/>
    <mergeCell ref="J19:J21"/>
    <mergeCell ref="K19:K20"/>
    <mergeCell ref="D21:D22"/>
    <mergeCell ref="K21:K22"/>
    <mergeCell ref="A23:A25"/>
    <mergeCell ref="H23:H25"/>
    <mergeCell ref="A27:A29"/>
    <mergeCell ref="H27:H29"/>
    <mergeCell ref="A31:A33"/>
    <mergeCell ref="H31:H33"/>
    <mergeCell ref="A35:A37"/>
    <mergeCell ref="H35:H37"/>
    <mergeCell ref="H42:J42"/>
    <mergeCell ref="K42:L42"/>
    <mergeCell ref="H43:J43"/>
    <mergeCell ref="K43:L43"/>
    <mergeCell ref="I44:J44"/>
    <mergeCell ref="K44:L44"/>
  </mergeCells>
  <printOptions/>
  <pageMargins left="0.5513888888888889" right="0.5513888888888889" top="0.3541666666666667" bottom="0.3541666666666667" header="0.5118055555555555" footer="0.5118055555555555"/>
  <pageSetup firstPageNumber="1" useFirstPageNumber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2018-02-12T02:48:13Z</dcterms:created>
  <dcterms:modified xsi:type="dcterms:W3CDTF">2018-04-24T16:36:57Z</dcterms:modified>
  <cp:category/>
  <cp:version/>
  <cp:contentType/>
  <cp:contentStatus/>
  <cp:revision>19</cp:revision>
</cp:coreProperties>
</file>